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villa/Dropbox/Mike Personal/"/>
    </mc:Choice>
  </mc:AlternateContent>
  <xr:revisionPtr revIDLastSave="0" documentId="8_{7CC3C482-C3BC-EB43-8DD9-10AFE8BF95DE}" xr6:coauthVersionLast="45" xr6:coauthVersionMax="45" xr10:uidLastSave="{00000000-0000-0000-0000-000000000000}"/>
  <bookViews>
    <workbookView xWindow="4780" yWindow="580" windowWidth="30480" windowHeight="2056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K31" i="1"/>
  <c r="K32" i="1"/>
  <c r="K33" i="1"/>
  <c r="K35" i="1"/>
  <c r="G31" i="1"/>
  <c r="G32" i="1"/>
  <c r="G33" i="1"/>
  <c r="G35" i="1"/>
  <c r="G12" i="1"/>
  <c r="G16" i="1"/>
  <c r="H26" i="1"/>
  <c r="J26" i="1"/>
  <c r="H25" i="1"/>
  <c r="J25" i="1"/>
  <c r="D21" i="1"/>
  <c r="D22" i="1"/>
  <c r="D23" i="1"/>
  <c r="C23" i="1"/>
  <c r="C22" i="1"/>
  <c r="C21" i="1"/>
  <c r="B23" i="1"/>
  <c r="B22" i="1"/>
  <c r="B21" i="1"/>
  <c r="D18" i="1"/>
  <c r="C18" i="1"/>
  <c r="B18" i="1"/>
  <c r="D17" i="1"/>
  <c r="C17" i="1"/>
  <c r="B17" i="1"/>
  <c r="D16" i="1"/>
  <c r="C16" i="1"/>
  <c r="B16" i="1"/>
  <c r="D13" i="1"/>
  <c r="D12" i="1"/>
  <c r="D11" i="1"/>
  <c r="C13" i="1"/>
  <c r="C11" i="1"/>
  <c r="C12" i="1"/>
  <c r="B13" i="1"/>
  <c r="B12" i="1"/>
  <c r="B11" i="1"/>
</calcChain>
</file>

<file path=xl/sharedStrings.xml><?xml version="1.0" encoding="utf-8"?>
<sst xmlns="http://schemas.openxmlformats.org/spreadsheetml/2006/main" count="39" uniqueCount="28">
  <si>
    <t>weight</t>
  </si>
  <si>
    <t>KG</t>
  </si>
  <si>
    <t>Total Calories</t>
  </si>
  <si>
    <t>Carb</t>
  </si>
  <si>
    <t>Protein</t>
  </si>
  <si>
    <t>Fat</t>
  </si>
  <si>
    <t>cal per gram</t>
  </si>
  <si>
    <t>Protein should be 1.5 gram/KG/day</t>
  </si>
  <si>
    <t>Carb should be 7-10 gram/KG/day</t>
  </si>
  <si>
    <t>Sat fat should be &lt;7%</t>
  </si>
  <si>
    <t>Trans fat should be &lt; 1%</t>
  </si>
  <si>
    <t>&lt; 300 mg Cholesterol</t>
  </si>
  <si>
    <t>calories</t>
  </si>
  <si>
    <t>grams</t>
  </si>
  <si>
    <t>8=</t>
  </si>
  <si>
    <t>Carb range</t>
  </si>
  <si>
    <t>Protein Range</t>
  </si>
  <si>
    <t>Fat Ragne</t>
  </si>
  <si>
    <t>In grams oper day</t>
  </si>
  <si>
    <t>lo</t>
  </si>
  <si>
    <t>hi</t>
  </si>
  <si>
    <t>Calories</t>
  </si>
  <si>
    <t>This is a simple worksheet to give a range for how much to eat (in grams) and in what ratio to hit a certain daily calorie intake.</t>
  </si>
  <si>
    <t>In this example a person weight 77KG and is shooting for a little higher carb %, maybe they are a runner</t>
  </si>
  <si>
    <t>If this is interesting, find one of the bazillion good books on managing diet, eating for fitness, eating for brain function, etc.</t>
  </si>
  <si>
    <t>total daily calories</t>
  </si>
  <si>
    <t>Convert poiunds to KG here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</si>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</sst>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5" borderId="11" applyNumberFormat="0" applyAlignment="0" applyProtection="0"/>
    <xf numFmtId="0" fontId="1" fillId="6" borderId="12" applyNumberFormat="0" applyFont="0" applyAlignment="0" applyProtection="0"/>
  </cellStyleXfs>
  <cellXfs count="37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3" borderId="0" xfId="0" applyNumberForma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9" fontId="0" fillId="0" borderId="0" xfId="1" applyFont="1" applyAlignment="1">
      <alignment horizontal="center"/>
    </xf>
    <xf numFmtId="9" fontId="0" fillId="3" borderId="0" xfId="1" applyFont="1" applyFill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9" xfId="0" applyBorder="1"/>
    <xf numFmtId="0" fontId="0" fillId="4" borderId="0" xfId="0" applyFill="1"/>
    <xf numFmtId="1" fontId="0" fillId="4" borderId="0" xfId="0" applyNumberFormat="1" applyFill="1"/>
    <xf numFmtId="0" fontId="0" fillId="0" borderId="10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4" xfId="0" applyFont="1" applyBorder="1"/>
    <xf numFmtId="0" fontId="7" fillId="5" borderId="11" xfId="22"/>
    <xf numFmtId="0" fontId="7" fillId="5" borderId="11" xfId="22" applyAlignment="1">
      <alignment horizontal="center"/>
    </xf>
    <xf numFmtId="166" fontId="0" fillId="6" borderId="12" xfId="23" applyNumberFormat="1" applyFont="1" applyAlignment="1">
      <alignment horizontal="center"/>
    </xf>
    <xf numFmtId="0" fontId="0" fillId="6" borderId="12" xfId="23" applyFont="1"/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Input" xfId="22" builtinId="20"/>
    <cellStyle name="Normal" xfId="0" builtinId="0"/>
    <cellStyle name="Note" xfId="23" builtinId="1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5"/>
  <sheetViews>
    <sheetView tabSelected="1" workbookViewId="0">
      <selection activeCell="K19" sqref="K19"/>
    </sheetView>
  </sheetViews>
  <sheetFormatPr baseColWidth="10" defaultRowHeight="16" x14ac:dyDescent="0.2"/>
  <cols>
    <col min="1" max="1" width="17.6640625" customWidth="1"/>
    <col min="2" max="2" width="12.6640625" customWidth="1"/>
    <col min="3" max="3" width="11.1640625" customWidth="1"/>
    <col min="4" max="4" width="10.6640625" customWidth="1"/>
    <col min="5" max="5" width="8" customWidth="1"/>
    <col min="6" max="6" width="8.1640625" customWidth="1"/>
    <col min="7" max="7" width="10.6640625" customWidth="1"/>
    <col min="8" max="9" width="8.33203125" customWidth="1"/>
    <col min="10" max="10" width="7" customWidth="1"/>
  </cols>
  <sheetData>
    <row r="2" spans="1:10" x14ac:dyDescent="0.2">
      <c r="A2" t="s">
        <v>22</v>
      </c>
    </row>
    <row r="3" spans="1:10" x14ac:dyDescent="0.2">
      <c r="A3" t="s">
        <v>23</v>
      </c>
    </row>
    <row r="4" spans="1:10" x14ac:dyDescent="0.2">
      <c r="A4" t="s">
        <v>24</v>
      </c>
    </row>
    <row r="6" spans="1:10" x14ac:dyDescent="0.2">
      <c r="A6" s="21" t="s">
        <v>0</v>
      </c>
      <c r="B6" s="33">
        <v>77</v>
      </c>
      <c r="C6" t="s">
        <v>1</v>
      </c>
      <c r="D6" s="16" t="s">
        <v>26</v>
      </c>
      <c r="E6" s="18"/>
      <c r="F6" s="18"/>
      <c r="G6" s="18" t="s">
        <v>27</v>
      </c>
      <c r="H6" s="34">
        <v>170</v>
      </c>
      <c r="I6" s="18" t="s">
        <v>1</v>
      </c>
      <c r="J6" s="35">
        <f>H6*0.45359237</f>
        <v>77.110702900000007</v>
      </c>
    </row>
    <row r="8" spans="1:10" x14ac:dyDescent="0.2">
      <c r="A8" s="23" t="s">
        <v>2</v>
      </c>
      <c r="B8">
        <v>2500</v>
      </c>
      <c r="C8" s="2">
        <v>3000</v>
      </c>
      <c r="D8">
        <v>3500</v>
      </c>
    </row>
    <row r="9" spans="1:10" x14ac:dyDescent="0.2">
      <c r="C9" s="2"/>
    </row>
    <row r="10" spans="1:10" x14ac:dyDescent="0.2">
      <c r="A10" s="22" t="s">
        <v>3</v>
      </c>
      <c r="B10">
        <v>4</v>
      </c>
      <c r="C10" s="2" t="s">
        <v>6</v>
      </c>
    </row>
    <row r="11" spans="1:10" x14ac:dyDescent="0.2">
      <c r="A11" s="19">
        <v>0.45</v>
      </c>
      <c r="B11" s="1">
        <f>B$8*A11/$B$10</f>
        <v>281.25</v>
      </c>
      <c r="C11" s="3">
        <f>C$8*A11/$B$10</f>
        <v>337.5</v>
      </c>
      <c r="D11" s="1">
        <f>D$8*A11/$B$10</f>
        <v>393.75</v>
      </c>
      <c r="F11" t="s">
        <v>8</v>
      </c>
    </row>
    <row r="12" spans="1:10" x14ac:dyDescent="0.2">
      <c r="A12" s="20">
        <v>0.55000000000000004</v>
      </c>
      <c r="B12" s="1">
        <f t="shared" ref="B12:B13" si="0">B$8*A12/$B$10</f>
        <v>343.75</v>
      </c>
      <c r="C12" s="4">
        <f>C$8*A12/$B$10</f>
        <v>412.50000000000006</v>
      </c>
      <c r="D12" s="1">
        <f>D$8*A12/$B$10</f>
        <v>481.25000000000006</v>
      </c>
      <c r="F12" s="24" t="s">
        <v>14</v>
      </c>
      <c r="G12" s="36">
        <f>8*B6</f>
        <v>616</v>
      </c>
      <c r="H12" s="36" t="s">
        <v>13</v>
      </c>
    </row>
    <row r="13" spans="1:10" x14ac:dyDescent="0.2">
      <c r="A13" s="19">
        <v>0.65</v>
      </c>
      <c r="B13" s="1">
        <f t="shared" si="0"/>
        <v>406.25</v>
      </c>
      <c r="C13" s="3">
        <f>C$8*A13/$B$10</f>
        <v>487.5</v>
      </c>
      <c r="D13" s="1">
        <f>D$8*A13/$B$10</f>
        <v>568.75</v>
      </c>
    </row>
    <row r="14" spans="1:10" x14ac:dyDescent="0.2">
      <c r="A14" s="5"/>
      <c r="C14" s="2"/>
    </row>
    <row r="15" spans="1:10" x14ac:dyDescent="0.2">
      <c r="A15" s="22" t="s">
        <v>4</v>
      </c>
      <c r="B15">
        <v>4</v>
      </c>
      <c r="C15" s="2" t="s">
        <v>6</v>
      </c>
      <c r="F15" t="s">
        <v>7</v>
      </c>
    </row>
    <row r="16" spans="1:10" x14ac:dyDescent="0.2">
      <c r="A16" s="19">
        <v>0.15</v>
      </c>
      <c r="B16" s="1">
        <f>B$8*A16/$B$10</f>
        <v>93.75</v>
      </c>
      <c r="C16" s="3">
        <f>C$8*A16/$B$10</f>
        <v>112.5</v>
      </c>
      <c r="D16" s="1">
        <f>D$8*A16/$B$10</f>
        <v>131.25</v>
      </c>
      <c r="G16" s="36">
        <f>B6*1.5</f>
        <v>115.5</v>
      </c>
      <c r="H16" s="36" t="s">
        <v>13</v>
      </c>
    </row>
    <row r="17" spans="1:11" x14ac:dyDescent="0.2">
      <c r="A17" s="20">
        <v>0.25</v>
      </c>
      <c r="B17" s="1">
        <f t="shared" ref="B17:B18" si="1">B$8*A17/$B$10</f>
        <v>156.25</v>
      </c>
      <c r="C17" s="4">
        <f>C$8*A17/$B$10</f>
        <v>187.5</v>
      </c>
      <c r="D17" s="1">
        <f>D$8*A17/$B$10</f>
        <v>218.75</v>
      </c>
    </row>
    <row r="18" spans="1:11" x14ac:dyDescent="0.2">
      <c r="A18" s="19">
        <v>0.35</v>
      </c>
      <c r="B18" s="1">
        <f t="shared" si="1"/>
        <v>218.75</v>
      </c>
      <c r="C18" s="3">
        <f>C$8*A18/$B$10</f>
        <v>262.5</v>
      </c>
      <c r="D18" s="1">
        <f>D$8*A18/$B$10</f>
        <v>306.25</v>
      </c>
    </row>
    <row r="19" spans="1:11" x14ac:dyDescent="0.2">
      <c r="A19" s="5"/>
      <c r="C19" s="2"/>
    </row>
    <row r="20" spans="1:11" x14ac:dyDescent="0.2">
      <c r="A20" s="22" t="s">
        <v>5</v>
      </c>
      <c r="B20">
        <v>9</v>
      </c>
      <c r="C20" s="2" t="s">
        <v>6</v>
      </c>
    </row>
    <row r="21" spans="1:11" x14ac:dyDescent="0.2">
      <c r="A21" s="20">
        <v>0.2</v>
      </c>
      <c r="B21" s="1">
        <f>B$8*A21/$B$20</f>
        <v>55.555555555555557</v>
      </c>
      <c r="C21" s="4">
        <f>C$8*A21/$B$20</f>
        <v>66.666666666666671</v>
      </c>
      <c r="D21" s="1">
        <f>D$8*A21/$B$20</f>
        <v>77.777777777777771</v>
      </c>
    </row>
    <row r="22" spans="1:11" x14ac:dyDescent="0.2">
      <c r="A22" s="19">
        <v>0.3</v>
      </c>
      <c r="B22" s="1">
        <f>B$8*A22/$B$20</f>
        <v>83.333333333333329</v>
      </c>
      <c r="C22" s="3">
        <f>C$8*A22/$B$20</f>
        <v>100</v>
      </c>
      <c r="D22" s="1">
        <f>D$8*A22/$B$20</f>
        <v>116.66666666666667</v>
      </c>
    </row>
    <row r="23" spans="1:11" x14ac:dyDescent="0.2">
      <c r="A23" s="19">
        <v>0.35</v>
      </c>
      <c r="B23" s="1">
        <f>B$8*A23/$B$20</f>
        <v>97.222222222222229</v>
      </c>
      <c r="C23" s="3">
        <f>C$8*A23/$B$20</f>
        <v>116.66666666666667</v>
      </c>
      <c r="D23" s="1">
        <f>D$8*A23/$B$20</f>
        <v>136.11111111111111</v>
      </c>
    </row>
    <row r="25" spans="1:11" x14ac:dyDescent="0.2">
      <c r="F25" t="s">
        <v>9</v>
      </c>
      <c r="H25">
        <f>C8*0.07</f>
        <v>210.00000000000003</v>
      </c>
      <c r="I25" t="s">
        <v>12</v>
      </c>
      <c r="J25" s="26">
        <f>H25/9</f>
        <v>23.333333333333336</v>
      </c>
      <c r="K25" s="25" t="s">
        <v>13</v>
      </c>
    </row>
    <row r="26" spans="1:11" x14ac:dyDescent="0.2">
      <c r="F26" t="s">
        <v>10</v>
      </c>
      <c r="H26">
        <f>C8*0.01</f>
        <v>30</v>
      </c>
      <c r="I26" t="s">
        <v>12</v>
      </c>
      <c r="J26" s="26">
        <f>H26/9</f>
        <v>3.3333333333333335</v>
      </c>
      <c r="K26" s="25" t="s">
        <v>13</v>
      </c>
    </row>
    <row r="27" spans="1:11" x14ac:dyDescent="0.2">
      <c r="F27" t="s">
        <v>11</v>
      </c>
    </row>
    <row r="30" spans="1:11" x14ac:dyDescent="0.2">
      <c r="A30" s="27" t="s">
        <v>18</v>
      </c>
      <c r="B30" s="28" t="s">
        <v>19</v>
      </c>
      <c r="C30" s="29" t="s">
        <v>20</v>
      </c>
      <c r="E30" s="7" t="s">
        <v>19</v>
      </c>
      <c r="F30" s="16"/>
      <c r="G30" s="17" t="s">
        <v>21</v>
      </c>
      <c r="I30" s="7" t="s">
        <v>20</v>
      </c>
      <c r="J30" s="18"/>
      <c r="K30" s="17" t="s">
        <v>21</v>
      </c>
    </row>
    <row r="31" spans="1:11" x14ac:dyDescent="0.2">
      <c r="A31" s="11" t="s">
        <v>15</v>
      </c>
      <c r="B31" s="9">
        <v>400</v>
      </c>
      <c r="C31" s="30">
        <v>700</v>
      </c>
      <c r="E31" s="8">
        <v>400</v>
      </c>
      <c r="F31" s="9">
        <v>4</v>
      </c>
      <c r="G31" s="10">
        <f>E31*F31</f>
        <v>1600</v>
      </c>
      <c r="I31" s="8">
        <v>700</v>
      </c>
      <c r="J31" s="9">
        <v>4</v>
      </c>
      <c r="K31" s="10">
        <f>I31*J31</f>
        <v>2800</v>
      </c>
    </row>
    <row r="32" spans="1:11" x14ac:dyDescent="0.2">
      <c r="A32" s="11" t="s">
        <v>16</v>
      </c>
      <c r="B32" s="9">
        <v>115</v>
      </c>
      <c r="C32" s="30">
        <v>200</v>
      </c>
      <c r="E32" s="8">
        <v>115</v>
      </c>
      <c r="F32" s="9">
        <v>4</v>
      </c>
      <c r="G32" s="10">
        <f t="shared" ref="G32:G33" si="2">E32*F32</f>
        <v>460</v>
      </c>
      <c r="I32" s="8">
        <v>200</v>
      </c>
      <c r="J32" s="9">
        <v>4</v>
      </c>
      <c r="K32" s="10">
        <f t="shared" ref="K32:K33" si="3">I32*J32</f>
        <v>800</v>
      </c>
    </row>
    <row r="33" spans="1:11" x14ac:dyDescent="0.2">
      <c r="A33" s="13" t="s">
        <v>17</v>
      </c>
      <c r="B33" s="6">
        <v>50</v>
      </c>
      <c r="C33" s="31">
        <v>100</v>
      </c>
      <c r="E33" s="8">
        <v>50</v>
      </c>
      <c r="F33" s="9">
        <v>9</v>
      </c>
      <c r="G33" s="32">
        <f t="shared" si="2"/>
        <v>450</v>
      </c>
      <c r="I33" s="8">
        <v>100</v>
      </c>
      <c r="J33" s="9">
        <v>9</v>
      </c>
      <c r="K33" s="32">
        <f t="shared" si="3"/>
        <v>900</v>
      </c>
    </row>
    <row r="34" spans="1:11" x14ac:dyDescent="0.2">
      <c r="E34" s="11"/>
      <c r="F34" s="12"/>
      <c r="G34" s="10"/>
      <c r="I34" s="11"/>
      <c r="J34" s="12"/>
      <c r="K34" s="10"/>
    </row>
    <row r="35" spans="1:11" x14ac:dyDescent="0.2">
      <c r="E35" s="13" t="s">
        <v>25</v>
      </c>
      <c r="F35" s="14"/>
      <c r="G35" s="15">
        <f>SUM(G31:G34)</f>
        <v>2510</v>
      </c>
      <c r="I35" s="13" t="s">
        <v>25</v>
      </c>
      <c r="J35" s="14"/>
      <c r="K35" s="15">
        <f>SUM(K31:K34)</f>
        <v>4500</v>
      </c>
    </row>
  </sheetData>
  <phoneticPr fontId="4" type="noConversion"/>
  <pageMargins left="0.75" right="0.75" top="1" bottom="1" header="0.5" footer="0.5"/>
  <pageSetup scale="9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 Villa</dc:creator>
  <cp:lastModifiedBy>Microsoft Office User</cp:lastModifiedBy>
  <cp:lastPrinted>2016-04-28T01:41:03Z</cp:lastPrinted>
  <dcterms:created xsi:type="dcterms:W3CDTF">2016-04-28T01:05:32Z</dcterms:created>
  <dcterms:modified xsi:type="dcterms:W3CDTF">2019-12-17T12:28:44Z</dcterms:modified>
</cp:coreProperties>
</file>